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C3C82115-A22F-4BD9-855D-CA26DFD16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RO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<sst xmlns="http://schemas.openxmlformats.org/spreadsheetml/2006/main" count="32" uniqueCount="32">
  <si>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</si>
  <si>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</si>
  <si>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</si>
  <si>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</si>
  <si>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</si>
  <si>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</si>
  <si>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</si>
  <si>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</si>
  <si>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</si>
  <si>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</si>
  <si>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</si>
  <si>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</si>
  <si>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</si>
  <si>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</si>
  <si>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</si>
  <si>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</si>
  <si>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</si>
  <si>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</si>
  <si>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</si>
  <si>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</si>
  <si>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</si>
  <si>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</si>
  <si>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</si>
  <si>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</si>
  <si>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</si>
  <si>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</si>
  <si>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</si>
  <si>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Student Activity Fee</t>
  </si>
  <si>
    <t>Tuition and Fees for Resident Undergraduate</t>
  </si>
  <si>
    <t>Resident Online Undergraduate Tuition and Fee Billing Rates: Fall 2024</t>
  </si>
  <si>
    <t>Academic Excellence and Success Fee*</t>
  </si>
  <si>
    <t xml:space="preserve">*For students receiving TAP award, $21.88 per credit or $262.50 full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</si>
</sst>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A23" sqref="A2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295</v>
      </c>
      <c r="C8" s="20">
        <f t="shared" ref="C8" si="0">SUM(B8*2)</f>
        <v>590</v>
      </c>
      <c r="D8" s="20">
        <f t="shared" ref="D8" si="1">SUM(B8*3)</f>
        <v>885</v>
      </c>
      <c r="E8" s="20">
        <f t="shared" ref="E8" si="2">SUM(B8*4)</f>
        <v>1180</v>
      </c>
      <c r="F8" s="20">
        <f t="shared" ref="F8" si="3">SUM(B8*5)</f>
        <v>1475</v>
      </c>
      <c r="G8" s="20">
        <f t="shared" ref="G8" si="4">SUM(B8*6)</f>
        <v>1770</v>
      </c>
      <c r="H8" s="20">
        <f t="shared" ref="H8" si="5">SUM(B8*7)</f>
        <v>2065</v>
      </c>
      <c r="I8" s="20">
        <f t="shared" ref="I8" si="6">SUM(B8*8)</f>
        <v>2360</v>
      </c>
      <c r="J8" s="20">
        <f t="shared" ref="J8" si="7">SUM(B8*9)</f>
        <v>2655</v>
      </c>
      <c r="K8" s="20">
        <f t="shared" ref="K8" si="8">SUM(B8*10)</f>
        <v>2950</v>
      </c>
      <c r="L8" s="20">
        <f t="shared" ref="L8" si="9">SUM(B8*11)</f>
        <v>3245</v>
      </c>
      <c r="M8" s="21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30</v>
      </c>
      <c r="B9" s="23">
        <v>26.04</v>
      </c>
      <c r="C9" s="23">
        <f t="shared" ref="C9:C17" si="10">SUM(B9*2)</f>
        <v>52.08</v>
      </c>
      <c r="D9" s="23">
        <f t="shared" ref="D9:D17" si="11">SUM(B9*3)</f>
        <v>78.12</v>
      </c>
      <c r="E9" s="23">
        <f t="shared" ref="E9:E17" si="12">SUM(B9*4)</f>
        <v>104.16</v>
      </c>
      <c r="F9" s="23">
        <f t="shared" ref="F9:F17" si="13">SUM(B9*5)</f>
        <v>130.19999999999999</v>
      </c>
      <c r="G9" s="23">
        <f t="shared" ref="G9:G17" si="14">SUM(B9*6)</f>
        <v>156.24</v>
      </c>
      <c r="H9" s="23">
        <f t="shared" ref="H9:H17" si="15">SUM(B9*7)</f>
        <v>182.28</v>
      </c>
      <c r="I9" s="23">
        <f t="shared" ref="I9:I17" si="16">SUM(B9*8)</f>
        <v>208.32</v>
      </c>
      <c r="J9" s="23">
        <f>SUM(B9*9)</f>
        <v>234.35999999999999</v>
      </c>
      <c r="K9" s="23">
        <f>SUM(B9*10)</f>
        <v>260.39999999999998</v>
      </c>
      <c r="L9" s="23">
        <f>SUM(B9*11)</f>
        <v>286.44</v>
      </c>
      <c r="M9" s="2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26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27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36.58</v>
      </c>
      <c r="C17" s="18">
        <f t="shared" si="10"/>
        <v>73.16</v>
      </c>
      <c r="D17" s="18">
        <f t="shared" si="11"/>
        <v>109.74</v>
      </c>
      <c r="E17" s="18">
        <f t="shared" si="12"/>
        <v>146.32</v>
      </c>
      <c r="F17" s="18">
        <f t="shared" si="13"/>
        <v>182.89999999999998</v>
      </c>
      <c r="G17" s="18">
        <f t="shared" si="14"/>
        <v>219.48</v>
      </c>
      <c r="H17" s="18">
        <f t="shared" si="15"/>
        <v>256.06</v>
      </c>
      <c r="I17" s="18">
        <f t="shared" si="16"/>
        <v>292.64</v>
      </c>
      <c r="J17" s="18">
        <f>SUM(B17*9)</f>
        <v>329.21999999999997</v>
      </c>
      <c r="K17" s="18">
        <f>SUM(B17*10)</f>
        <v>365.79999999999995</v>
      </c>
      <c r="L17" s="18">
        <f>SUM(B17*11)</f>
        <v>402.38</v>
      </c>
      <c r="M17" s="17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376.15999999999997</v>
      </c>
      <c r="C20" s="12">
        <f t="shared" si="28"/>
        <v>747.31999999999994</v>
      </c>
      <c r="D20" s="12">
        <f t="shared" si="28"/>
        <v>1118.48</v>
      </c>
      <c r="E20" s="12">
        <f t="shared" si="28"/>
        <v>1489.6399999999999</v>
      </c>
      <c r="F20" s="12">
        <f t="shared" si="28"/>
        <v>1860.8000000000002</v>
      </c>
      <c r="G20" s="12">
        <f t="shared" si="28"/>
        <v>2231.96</v>
      </c>
      <c r="H20" s="12">
        <f t="shared" si="28"/>
        <v>2603.12</v>
      </c>
      <c r="I20" s="12">
        <f t="shared" si="28"/>
        <v>2974.2799999999997</v>
      </c>
      <c r="J20" s="12">
        <f t="shared" si="28"/>
        <v>3345.4399999999996</v>
      </c>
      <c r="K20" s="12">
        <f t="shared" si="28"/>
        <v>3716.6000000000004</v>
      </c>
      <c r="L20" s="12">
        <f t="shared" si="28"/>
        <v>4087.76</v>
      </c>
      <c r="M20" s="13">
        <f t="shared" si="28"/>
        <v>4453.93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25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KOU7n3OvwTrb+c7e7YUCy3HTsD5bPQxt+RWP2IoFNTLAacqo76twA7qR2gi5ntLkFRExlMHi4z2HEvB33Rq4ng==" saltValue="/cruwl6pN2axSA7x+Z7kp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Laura Stevens</cp:lastModifiedBy>
  <cp:lastPrinted>2019-05-21T14:58:12Z</cp:lastPrinted>
  <dcterms:created xsi:type="dcterms:W3CDTF">2016-06-06T21:02:30Z</dcterms:created>
  <dcterms:modified xsi:type="dcterms:W3CDTF">2024-07-17T18:02:16Z</dcterms:modified>
  <cp:category>tuition</cp:category>
</cp:coreProperties>
</file>